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2915" windowHeight="8700"/>
  </bookViews>
  <sheets>
    <sheet name="Tabelle" sheetId="1" r:id="rId1"/>
    <sheet name="Verbrauch vs Reichweite" sheetId="2" r:id="rId2"/>
    <sheet name="Akkukapazität vs Reichweite" sheetId="3" r:id="rId3"/>
  </sheets>
  <calcPr calcId="145621"/>
</workbook>
</file>

<file path=xl/calcChain.xml><?xml version="1.0" encoding="utf-8"?>
<calcChain xmlns="http://schemas.openxmlformats.org/spreadsheetml/2006/main">
  <c r="F41" i="1" l="1"/>
  <c r="F42" i="1"/>
  <c r="F43" i="1"/>
  <c r="D41" i="1"/>
  <c r="D42" i="1"/>
  <c r="D43" i="1"/>
  <c r="D16" i="1"/>
  <c r="F40" i="1" l="1"/>
  <c r="D40" i="1"/>
  <c r="D39" i="1"/>
  <c r="F29" i="1" l="1"/>
  <c r="F37" i="1" l="1"/>
  <c r="F36" i="1"/>
  <c r="F39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F16" i="1"/>
  <c r="F17" i="1" l="1"/>
  <c r="F18" i="1"/>
  <c r="F19" i="1"/>
  <c r="F20" i="1"/>
  <c r="F21" i="1"/>
  <c r="F22" i="1"/>
  <c r="F24" i="1"/>
  <c r="F25" i="1"/>
  <c r="F26" i="1"/>
  <c r="F27" i="1"/>
  <c r="F28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<sst xmlns="http://schemas.openxmlformats.org/spreadsheetml/2006/main" count="64" uniqueCount="63">
  <si>
    <t>Fahrzeug</t>
  </si>
  <si>
    <t>EPA-combined</t>
  </si>
  <si>
    <t>EPA-Kombiniert</t>
  </si>
  <si>
    <t>kWh/100km</t>
  </si>
  <si>
    <t>BMWi3 (60Ah)</t>
  </si>
  <si>
    <t>Chevrolet Bolt</t>
  </si>
  <si>
    <t>Chevrolet Spark</t>
  </si>
  <si>
    <t>BMWi3 (94Ah)</t>
  </si>
  <si>
    <t>VW e-Golf</t>
  </si>
  <si>
    <t>Nissan Leaf (24kWh)</t>
  </si>
  <si>
    <t>Mitsubishi i-MieV</t>
  </si>
  <si>
    <t>Nissan Leaf (30kWh)</t>
  </si>
  <si>
    <t>Kia Soul EV</t>
  </si>
  <si>
    <t>MPGe</t>
  </si>
  <si>
    <t>Fiat 500e</t>
  </si>
  <si>
    <t>Ford Focus E</t>
  </si>
  <si>
    <t>Tesla X  90D</t>
  </si>
  <si>
    <t>Mercedes B ED</t>
  </si>
  <si>
    <t>BYD e6</t>
  </si>
  <si>
    <t>Eigengewicht</t>
  </si>
  <si>
    <t>kg</t>
  </si>
  <si>
    <t>Typ</t>
  </si>
  <si>
    <t>Smart fortwo ED</t>
  </si>
  <si>
    <t>Nr.</t>
  </si>
  <si>
    <t>Akkukapazität</t>
  </si>
  <si>
    <t>miles</t>
  </si>
  <si>
    <t>EPA-Reichweite</t>
  </si>
  <si>
    <t>km</t>
  </si>
  <si>
    <t>EPA-Range</t>
  </si>
  <si>
    <t>Tesla S  60 2015</t>
  </si>
  <si>
    <t>Tesla S 90 2015</t>
  </si>
  <si>
    <t>ZOE 22kWh 2015</t>
  </si>
  <si>
    <t>Als Messzyklus für den elektrischen Energiebedarf pro 100km wird der amerikanische EPA-Zyklus verwendet:</t>
  </si>
  <si>
    <t>"Stromverbrauch" von Elektroautos</t>
  </si>
  <si>
    <t>ZOE 41kWh 2017</t>
  </si>
  <si>
    <t xml:space="preserve">Hyundai Ioniq EV </t>
  </si>
  <si>
    <t>Bemerkungen:</t>
  </si>
  <si>
    <t>*) Der in Europa verwenete NEFZ ist unrealistisch. (Ohne Ladeverluste, ohne Heizung/Klimatisierung, … )</t>
  </si>
  <si>
    <t xml:space="preserve">*) Für Fahrzeuge welche noch nicht in den USA verkauft werden gibt es keine EPA-Werte.  </t>
  </si>
  <si>
    <t xml:space="preserve">    Habe daher die Werte für die Renault ZOE und den VW e-up geschätzt.</t>
  </si>
  <si>
    <t>VW e-up</t>
  </si>
  <si>
    <t>Zur Erklärung des Diagramms:</t>
  </si>
  <si>
    <t>Die ineffizientesten BEVs sind auf dem Diagramm daher mit deutlichem Abstand der BYD e6 und die Mercedes B Klasse.</t>
  </si>
  <si>
    <t xml:space="preserve">Mit der Reichweite steigt beim gleichen Auto (wegen dem Akku-Zusatzgewicht) der Verbrauch. </t>
  </si>
  <si>
    <t>Die Regressionsgerade zeigt den durchschnittlichen Verbrauch der eingezeichneten Elektroautos.</t>
  </si>
  <si>
    <t>Z.B. für 400 km Reichweite kann man von 22 kWh / 100 km ausgehen. Autos, die unter dieser Geraden liegen haben einen geringeren Verbrauch (z.B. Chevrolet Bolt).</t>
  </si>
  <si>
    <t>Leaf 24 kWh verbraucht (geringfügig) weniger als die Variante mit 30 kWh, Tesla S 60D (geringfügig) weniger als MS 90D.</t>
  </si>
  <si>
    <t xml:space="preserve">Man sieht auch deutlich den Verbrauchsvorteil des Tesla S D mit Dual Drive gegenüber dem Tesla S mit reinem Hinterradantrieb (weniger Verbrauch beim Dual Drive und damit auch höhere Reichweite). </t>
  </si>
  <si>
    <t>Es lässt sich auch Tesla S 90D  gegenüber Tesla X 90D gut vergleichen. (Mehr Gewicht, weniger Windschlüpfrigkeit beim Tesla X.)</t>
  </si>
  <si>
    <t>….</t>
  </si>
  <si>
    <t xml:space="preserve">Je weiter oben die Elektroautos eingezeichnet sind, umso größer der Stromverbrauch. </t>
  </si>
  <si>
    <t>Tesla S 100D</t>
  </si>
  <si>
    <t>http://www.fueleconomy.gov/feg/PowerSearch.do?action=noform&amp;path=1&amp;year1=2015&amp;year2=2017&amp;vtype=Electric</t>
  </si>
  <si>
    <t xml:space="preserve">Tesla S 60D </t>
  </si>
  <si>
    <t>Tesla S 90D</t>
  </si>
  <si>
    <t xml:space="preserve">Tesla X 60D </t>
  </si>
  <si>
    <t>kWh Brutto</t>
  </si>
  <si>
    <t>(Elektrischer Energiebedarf von PEVs inkl. Ladeverluste)</t>
  </si>
  <si>
    <t xml:space="preserve">*) Plug-In-Hybrid Elektrofahrzeuge PHEV welche den EPA-Zyklus rein elektrisch bewältigen wurden ebenfalls berücksichtigt. </t>
  </si>
  <si>
    <t>BMWi3 REX (94Ah)</t>
  </si>
  <si>
    <t>BMWi3 REX (60Ah)</t>
  </si>
  <si>
    <t>Chevrolet Volt 1,5l 2016</t>
  </si>
  <si>
    <t xml:space="preserve">    Leider schaffen nur Range-Extender REX die Beschleunigungen im EPA-Zykluses rein elektrisch.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</si>
</sst>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 applyAlignment="1">
      <alignment horizontal="left"/>
    </xf>
    <xf numFmtId="0" fontId="2" fillId="0" borderId="0" xfId="0" applyFont="1"/>
    <xf numFmtId="0" fontId="0" fillId="0" borderId="0" xfId="0" applyFill="1" applyBorder="1" applyAlignment="1">
      <alignment horizontal="center"/>
    </xf>
    <xf numFmtId="164" fontId="0" fillId="0" borderId="1" xfId="0" applyNumberFormat="1" applyBorder="1"/>
    <xf numFmtId="0" fontId="3" fillId="0" borderId="0" xfId="1" applyFont="1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AT"/>
              <a:t>"Stromverbrauch" </a:t>
            </a:r>
            <a:r>
              <a:rPr lang="de-AT" baseline="0"/>
              <a:t>von Elektroautos 2017</a:t>
            </a:r>
            <a:br>
              <a:rPr lang="de-AT" baseline="0"/>
            </a:br>
            <a:r>
              <a:rPr lang="de-AT" sz="1200" baseline="0"/>
              <a:t>(Elektrischer Energiebedarf  von BEV und REX inkl. Ladeverluste)</a:t>
            </a:r>
            <a:endParaRPr lang="de-AT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EPA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2042444492831165E-2"/>
                  <c:y val="2.3932919749647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BMWi3(60Ah)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91112142752476E-2"/>
                  <c:y val="2.4836200074701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Chevrolet</a:t>
                    </a:r>
                    <a:r>
                      <a:rPr lang="en-US" baseline="0"/>
                      <a:t> Bolt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965861554500951E-2"/>
                  <c:y val="1.9393977717673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Spark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057254720746512E-2"/>
                  <c:y val="2.37583104044361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BMWi3</a:t>
                    </a:r>
                    <a:r>
                      <a:rPr lang="en-US" baseline="0"/>
                      <a:t>(94Ah)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0810623616672686E-2"/>
                  <c:y val="-2.147238474931210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e-Golf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59602031681832E-3"/>
                  <c:y val="-1.6906099297974226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Fiat</a:t>
                    </a:r>
                    <a:r>
                      <a:rPr lang="en-US" baseline="0"/>
                      <a:t> 500e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759197734153183E-2"/>
                  <c:y val="-3.00590694805767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Leaf</a:t>
                    </a:r>
                    <a:r>
                      <a:rPr lang="en-US" baseline="0"/>
                      <a:t> 24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669541374633081E-2"/>
                  <c:y val="3.3252489604088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i-MieV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7239986922666122E-2"/>
                  <c:y val="-3.95082935825205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Leaf</a:t>
                    </a:r>
                    <a:r>
                      <a:rPr lang="en-US" baseline="0"/>
                      <a:t> 30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467332827252327E-2"/>
                  <c:y val="-2.18181128916701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Smart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440427536067378E-2"/>
                  <c:y val="-2.3305202381640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979430150198712E-2"/>
                  <c:y val="-2.036318910716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Focus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3682100107263415E-2"/>
                  <c:y val="3.3737398101413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TeslaS 60D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5285830618398736E-2"/>
                  <c:y val="3.1440574473270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 </a:t>
                    </a:r>
                    <a:r>
                      <a:rPr lang="en-US" baseline="0"/>
                      <a:t>S 90D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0320195535925968E-2"/>
                  <c:y val="-3.38835823370204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  <a:r>
                      <a:rPr lang="en-US" baseline="0"/>
                      <a:t>S 60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9259259259259262E-2"/>
                  <c:y val="-2.90909090909090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TeslaX</a:t>
                    </a:r>
                    <a:r>
                      <a:rPr lang="en-US" baseline="0"/>
                      <a:t> 60D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033491861287145E-2"/>
                  <c:y val="-3.5951494860106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 S</a:t>
                    </a:r>
                    <a:r>
                      <a:rPr lang="en-US" baseline="0"/>
                      <a:t> 90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6.8538874532640653E-2"/>
                  <c:y val="-3.645449386878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TeslaX</a:t>
                    </a:r>
                    <a:r>
                      <a:rPr lang="en-US" baseline="0"/>
                      <a:t> 90D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5.2287581699346407E-2"/>
                  <c:y val="-3.6363636363636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Mercedes</a:t>
                    </a:r>
                    <a:r>
                      <a:rPr lang="en-US" baseline="0"/>
                      <a:t> 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4.0898344723628452E-2"/>
                  <c:y val="3.44223481843052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BYD e6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6.1605216069987407E-3"/>
                  <c:y val="9.77126206428691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ZOE</a:t>
                    </a:r>
                    <a:r>
                      <a:rPr lang="en-US" baseline="0"/>
                      <a:t> 22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4663781650740871E-2"/>
                  <c:y val="2.93137861928605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ZOE</a:t>
                    </a:r>
                    <a:r>
                      <a:rPr lang="en-US" baseline="0"/>
                      <a:t> 41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0802608034993718E-2"/>
                  <c:y val="2.44281551607170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e-Up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6963129641992443E-2"/>
                  <c:y val="-2.68709706767887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Ioniq</a:t>
                    </a:r>
                    <a:r>
                      <a:rPr lang="en-US" baseline="0"/>
                      <a:t> EV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7006520087484261E-3"/>
                  <c:y val="3.17566017089321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 S 100D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2377691661184392E-2"/>
                  <c:y val="1.94525933025640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i3</a:t>
                    </a:r>
                    <a:r>
                      <a:rPr lang="en-US" baseline="0"/>
                      <a:t> REX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3.0835896820175582E-2"/>
                  <c:y val="7.29472248846151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i3</a:t>
                    </a:r>
                    <a:r>
                      <a:rPr lang="en-US" baseline="0"/>
                      <a:t> REX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3126922615131707E-2"/>
                  <c:y val="-2.43157416282051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Volt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Tabelle!$F$16:$F$43</c:f>
              <c:numCache>
                <c:formatCode>0</c:formatCode>
                <c:ptCount val="28"/>
                <c:pt idx="0">
                  <c:v>130.32900000000001</c:v>
                </c:pt>
                <c:pt idx="1">
                  <c:v>382.94200000000001</c:v>
                </c:pt>
                <c:pt idx="2">
                  <c:v>131.93799999999999</c:v>
                </c:pt>
                <c:pt idx="3">
                  <c:v>183.42599999999999</c:v>
                </c:pt>
                <c:pt idx="4">
                  <c:v>133.547</c:v>
                </c:pt>
                <c:pt idx="5">
                  <c:v>139.983</c:v>
                </c:pt>
                <c:pt idx="6">
                  <c:v>135.15600000000001</c:v>
                </c:pt>
                <c:pt idx="7">
                  <c:v>101</c:v>
                </c:pt>
                <c:pt idx="8">
                  <c:v>172.16300000000001</c:v>
                </c:pt>
                <c:pt idx="9">
                  <c:v>109.41200000000001</c:v>
                </c:pt>
                <c:pt idx="10">
                  <c:v>149.637</c:v>
                </c:pt>
                <c:pt idx="11">
                  <c:v>122.28399999999999</c:v>
                </c:pt>
                <c:pt idx="12">
                  <c:v>350.762</c:v>
                </c:pt>
                <c:pt idx="13">
                  <c:v>473.04599999999999</c:v>
                </c:pt>
                <c:pt idx="14">
                  <c:v>337.89</c:v>
                </c:pt>
                <c:pt idx="15">
                  <c:v>321.8</c:v>
                </c:pt>
                <c:pt idx="16">
                  <c:v>426.38499999999999</c:v>
                </c:pt>
                <c:pt idx="17">
                  <c:v>413.51299999999998</c:v>
                </c:pt>
                <c:pt idx="18">
                  <c:v>139.983</c:v>
                </c:pt>
                <c:pt idx="19">
                  <c:v>300.88299999999998</c:v>
                </c:pt>
                <c:pt idx="20">
                  <c:v>141.59199999999998</c:v>
                </c:pt>
                <c:pt idx="21">
                  <c:v>257.44</c:v>
                </c:pt>
                <c:pt idx="22" formatCode="General">
                  <c:v>109</c:v>
                </c:pt>
                <c:pt idx="23">
                  <c:v>199.51599999999999</c:v>
                </c:pt>
                <c:pt idx="24">
                  <c:v>506.83499999999998</c:v>
                </c:pt>
                <c:pt idx="25">
                  <c:v>115.848</c:v>
                </c:pt>
                <c:pt idx="26">
                  <c:v>156.07300000000001</c:v>
                </c:pt>
                <c:pt idx="27">
                  <c:v>85.277000000000001</c:v>
                </c:pt>
              </c:numCache>
            </c:numRef>
          </c:xVal>
          <c:yVal>
            <c:numRef>
              <c:f>Tabelle!$D$16:$D$43</c:f>
              <c:numCache>
                <c:formatCode>0.0</c:formatCode>
                <c:ptCount val="28"/>
                <c:pt idx="0">
                  <c:v>16.887096774193548</c:v>
                </c:pt>
                <c:pt idx="1">
                  <c:v>17.596638655462186</c:v>
                </c:pt>
                <c:pt idx="2">
                  <c:v>17.596638655462186</c:v>
                </c:pt>
                <c:pt idx="3">
                  <c:v>17.745762711864408</c:v>
                </c:pt>
                <c:pt idx="4">
                  <c:v>18.051724137931036</c:v>
                </c:pt>
                <c:pt idx="5">
                  <c:v>18.051724137931036</c:v>
                </c:pt>
                <c:pt idx="6">
                  <c:v>18.368421052631579</c:v>
                </c:pt>
                <c:pt idx="7">
                  <c:v>18.696428571428573</c:v>
                </c:pt>
                <c:pt idx="8">
                  <c:v>18.696428571428573</c:v>
                </c:pt>
                <c:pt idx="9">
                  <c:v>19.570093457943926</c:v>
                </c:pt>
                <c:pt idx="10">
                  <c:v>19.942857142857143</c:v>
                </c:pt>
                <c:pt idx="11">
                  <c:v>19.942857142857143</c:v>
                </c:pt>
                <c:pt idx="12">
                  <c:v>20.134615384615383</c:v>
                </c:pt>
                <c:pt idx="13">
                  <c:v>20.33009708737864</c:v>
                </c:pt>
                <c:pt idx="14">
                  <c:v>22.042105263157893</c:v>
                </c:pt>
                <c:pt idx="15">
                  <c:v>22.516129032258064</c:v>
                </c:pt>
                <c:pt idx="16">
                  <c:v>23.528089887640448</c:v>
                </c:pt>
                <c:pt idx="17">
                  <c:v>23.528089887640448</c:v>
                </c:pt>
                <c:pt idx="18">
                  <c:v>24.928571428571427</c:v>
                </c:pt>
                <c:pt idx="19">
                  <c:v>29.083333333333332</c:v>
                </c:pt>
                <c:pt idx="20" formatCode="General">
                  <c:v>17.2</c:v>
                </c:pt>
                <c:pt idx="21" formatCode="General">
                  <c:v>18</c:v>
                </c:pt>
                <c:pt idx="22">
                  <c:v>17.2</c:v>
                </c:pt>
                <c:pt idx="23">
                  <c:v>15.626865671641792</c:v>
                </c:pt>
                <c:pt idx="24">
                  <c:v>21.367346938775512</c:v>
                </c:pt>
                <c:pt idx="25">
                  <c:v>17.897435897435898</c:v>
                </c:pt>
                <c:pt idx="26">
                  <c:v>18.864864864864863</c:v>
                </c:pt>
                <c:pt idx="27">
                  <c:v>19.754716981132077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95616"/>
        <c:axId val="95697536"/>
      </c:scatterChart>
      <c:valAx>
        <c:axId val="95695616"/>
        <c:scaling>
          <c:orientation val="minMax"/>
          <c:max val="510"/>
          <c:min val="5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EPA-Reichweite</a:t>
                </a:r>
                <a:r>
                  <a:rPr lang="de-AT" baseline="0"/>
                  <a:t> in Kilometer</a:t>
                </a:r>
                <a:endParaRPr lang="de-AT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5697536"/>
        <c:crosses val="autoZero"/>
        <c:crossBetween val="midCat"/>
      </c:valAx>
      <c:valAx>
        <c:axId val="95697536"/>
        <c:scaling>
          <c:orientation val="minMax"/>
          <c:max val="30"/>
          <c:min val="1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EPA-Verbrauch</a:t>
                </a:r>
                <a:r>
                  <a:rPr lang="de-AT" baseline="0"/>
                  <a:t> in kWh/100km</a:t>
                </a:r>
                <a:endParaRPr lang="de-AT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5695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Reichweite in</a:t>
            </a:r>
            <a:r>
              <a:rPr lang="en-US" sz="1400" baseline="0"/>
              <a:t> Abhängigkeit von der Akkukapazität von Elektroautos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Tabelle!$G$13:$G$14</c:f>
              <c:strCache>
                <c:ptCount val="1"/>
                <c:pt idx="0">
                  <c:v>Akkukapazität kWh Brutto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4978296778303405E-2"/>
                  <c:y val="6.89874965439317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BMW</a:t>
                    </a:r>
                    <a:r>
                      <a:rPr lang="en-US" baseline="0"/>
                      <a:t> i3</a:t>
                    </a:r>
                    <a:br>
                      <a:rPr lang="en-US" baseline="0"/>
                    </a:br>
                    <a:r>
                      <a:rPr lang="en-US" baseline="0"/>
                      <a:t>EV+REX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434741828442619E-2"/>
                  <c:y val="-1.77979564745510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Chevrolet Bolt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478993627265743E-2"/>
                  <c:y val="-3.0757082777516029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Spark 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343205233674147E-2"/>
                  <c:y val="8.8825909396704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BMWi3(94Ah)</a:t>
                    </a:r>
                    <a:br>
                      <a:rPr lang="en-US"/>
                    </a:br>
                    <a:r>
                      <a:rPr lang="en-US"/>
                      <a:t>EV+REX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074142675381274E-2"/>
                  <c:y val="-9.69871441611453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Fiat</a:t>
                    </a:r>
                    <a:r>
                      <a:rPr lang="en-US" baseline="0"/>
                      <a:t> 500e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35889771971823E-2"/>
                  <c:y val="-6.0269323873048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Leaf</a:t>
                    </a:r>
                    <a:r>
                      <a:rPr lang="en-US" baseline="0"/>
                      <a:t> 24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561265909342134E-2"/>
                  <c:y val="-4.4841587216445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  <a:r>
                      <a:rPr lang="en-US" baseline="0"/>
                      <a:t> Golf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998889463041289E-2"/>
                  <c:y val="1.17686969015753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i-MieV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114110114345118E-2"/>
                  <c:y val="-2.43080625752105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Leaf</a:t>
                    </a:r>
                    <a:r>
                      <a:rPr lang="en-US" baseline="0"/>
                      <a:t> 30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2377839847315087E-2"/>
                  <c:y val="-2.34236810749693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Smart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93028732105004E-2"/>
                  <c:y val="-2.16640609454504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4901726156320187E-2"/>
                  <c:y val="2.30209376438386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Focus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3543596089527847E-2"/>
                  <c:y val="-2.21911470291914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  <a:r>
                      <a:rPr lang="en-US" baseline="0"/>
                      <a:t> S 60D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  <a:r>
                      <a:rPr lang="en-US" baseline="0"/>
                      <a:t> S 90D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2536815030253347E-2"/>
                  <c:y val="5.00650762970938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 X</a:t>
                    </a:r>
                    <a:r>
                      <a:rPr lang="en-US" baseline="0"/>
                      <a:t>  60D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  <a:r>
                      <a:rPr lang="en-US" baseline="0"/>
                      <a:t> S 60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  <a:r>
                      <a:rPr lang="en-US" baseline="0"/>
                      <a:t> S 90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6639482779673662E-2"/>
                  <c:y val="3.4635033365927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  <a:r>
                      <a:rPr lang="en-US" baseline="0"/>
                      <a:t> X 90D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2599818057568675E-2"/>
                  <c:y val="2.3826714801444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Mercedes</a:t>
                    </a:r>
                    <a:r>
                      <a:rPr lang="en-US" baseline="0"/>
                      <a:t> B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BYD</a:t>
                    </a:r>
                    <a:r>
                      <a:rPr lang="en-US" baseline="0"/>
                      <a:t> e6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697631701509948E-2"/>
                  <c:y val="-0.1114837450372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ZOE</a:t>
                    </a:r>
                    <a:r>
                      <a:rPr lang="en-US" baseline="0"/>
                      <a:t> 22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ZOE</a:t>
                    </a:r>
                    <a:r>
                      <a:rPr lang="en-US" baseline="0"/>
                      <a:t> 41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1210229569246824E-2"/>
                  <c:y val="-1.75826879787391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e-up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2852143482064741E-2"/>
                  <c:y val="-2.8290931142632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Ioniq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6.4443312745110842E-3"/>
                  <c:y val="4.3706756871997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  <a:r>
                      <a:rPr lang="en-US" baseline="0"/>
                      <a:t> S 100D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-2.0512838800533107E-2"/>
                  <c:y val="2.14871419047376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Volt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6364170883874523E-2"/>
                  <c:y val="-2.9227403778685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Kia</a:t>
                    </a:r>
                    <a:r>
                      <a:rPr lang="en-US" baseline="0"/>
                      <a:t> Optima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name>Regressionsgerade</c:name>
            <c:trendlineType val="linear"/>
            <c:intercept val="0"/>
            <c:dispRSqr val="0"/>
            <c:dispEq val="0"/>
          </c:trendline>
          <c:trendline>
            <c:spPr>
              <a:ln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Tabelle!$G$16:$G$43</c:f>
              <c:numCache>
                <c:formatCode>General</c:formatCode>
                <c:ptCount val="28"/>
                <c:pt idx="0">
                  <c:v>22</c:v>
                </c:pt>
                <c:pt idx="1">
                  <c:v>60</c:v>
                </c:pt>
                <c:pt idx="2">
                  <c:v>19</c:v>
                </c:pt>
                <c:pt idx="3">
                  <c:v>33</c:v>
                </c:pt>
                <c:pt idx="4">
                  <c:v>24.2</c:v>
                </c:pt>
                <c:pt idx="5">
                  <c:v>24</c:v>
                </c:pt>
                <c:pt idx="6">
                  <c:v>24</c:v>
                </c:pt>
                <c:pt idx="7">
                  <c:v>16</c:v>
                </c:pt>
                <c:pt idx="8">
                  <c:v>30</c:v>
                </c:pt>
                <c:pt idx="9">
                  <c:v>17.600000000000001</c:v>
                </c:pt>
                <c:pt idx="10">
                  <c:v>27</c:v>
                </c:pt>
                <c:pt idx="11">
                  <c:v>23</c:v>
                </c:pt>
                <c:pt idx="12">
                  <c:v>60</c:v>
                </c:pt>
                <c:pt idx="13">
                  <c:v>90</c:v>
                </c:pt>
                <c:pt idx="14">
                  <c:v>60</c:v>
                </c:pt>
                <c:pt idx="15">
                  <c:v>60</c:v>
                </c:pt>
                <c:pt idx="16">
                  <c:v>90</c:v>
                </c:pt>
                <c:pt idx="17">
                  <c:v>90</c:v>
                </c:pt>
                <c:pt idx="18">
                  <c:v>28</c:v>
                </c:pt>
                <c:pt idx="19">
                  <c:v>80</c:v>
                </c:pt>
                <c:pt idx="20">
                  <c:v>24</c:v>
                </c:pt>
                <c:pt idx="21">
                  <c:v>44</c:v>
                </c:pt>
                <c:pt idx="22">
                  <c:v>19</c:v>
                </c:pt>
                <c:pt idx="23">
                  <c:v>31</c:v>
                </c:pt>
                <c:pt idx="24">
                  <c:v>100</c:v>
                </c:pt>
                <c:pt idx="25">
                  <c:v>22</c:v>
                </c:pt>
                <c:pt idx="26">
                  <c:v>33</c:v>
                </c:pt>
                <c:pt idx="27">
                  <c:v>18.399999999999999</c:v>
                </c:pt>
              </c:numCache>
            </c:numRef>
          </c:xVal>
          <c:yVal>
            <c:numRef>
              <c:f>Tabelle!$F$16:$F$43</c:f>
              <c:numCache>
                <c:formatCode>0</c:formatCode>
                <c:ptCount val="28"/>
                <c:pt idx="0">
                  <c:v>130.32900000000001</c:v>
                </c:pt>
                <c:pt idx="1">
                  <c:v>382.94200000000001</c:v>
                </c:pt>
                <c:pt idx="2">
                  <c:v>131.93799999999999</c:v>
                </c:pt>
                <c:pt idx="3">
                  <c:v>183.42599999999999</c:v>
                </c:pt>
                <c:pt idx="4">
                  <c:v>133.547</c:v>
                </c:pt>
                <c:pt idx="5">
                  <c:v>139.983</c:v>
                </c:pt>
                <c:pt idx="6">
                  <c:v>135.15600000000001</c:v>
                </c:pt>
                <c:pt idx="7">
                  <c:v>101</c:v>
                </c:pt>
                <c:pt idx="8">
                  <c:v>172.16300000000001</c:v>
                </c:pt>
                <c:pt idx="9">
                  <c:v>109.41200000000001</c:v>
                </c:pt>
                <c:pt idx="10">
                  <c:v>149.637</c:v>
                </c:pt>
                <c:pt idx="11">
                  <c:v>122.28399999999999</c:v>
                </c:pt>
                <c:pt idx="12">
                  <c:v>350.762</c:v>
                </c:pt>
                <c:pt idx="13">
                  <c:v>473.04599999999999</c:v>
                </c:pt>
                <c:pt idx="14">
                  <c:v>337.89</c:v>
                </c:pt>
                <c:pt idx="15">
                  <c:v>321.8</c:v>
                </c:pt>
                <c:pt idx="16">
                  <c:v>426.38499999999999</c:v>
                </c:pt>
                <c:pt idx="17">
                  <c:v>413.51299999999998</c:v>
                </c:pt>
                <c:pt idx="18">
                  <c:v>139.983</c:v>
                </c:pt>
                <c:pt idx="19">
                  <c:v>300.88299999999998</c:v>
                </c:pt>
                <c:pt idx="20">
                  <c:v>141.59199999999998</c:v>
                </c:pt>
                <c:pt idx="21">
                  <c:v>257.44</c:v>
                </c:pt>
                <c:pt idx="22" formatCode="General">
                  <c:v>109</c:v>
                </c:pt>
                <c:pt idx="23">
                  <c:v>199.51599999999999</c:v>
                </c:pt>
                <c:pt idx="24">
                  <c:v>506.83499999999998</c:v>
                </c:pt>
                <c:pt idx="25">
                  <c:v>115.848</c:v>
                </c:pt>
                <c:pt idx="26">
                  <c:v>156.07300000000001</c:v>
                </c:pt>
                <c:pt idx="27">
                  <c:v>85.277000000000001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32576"/>
        <c:axId val="96234496"/>
      </c:scatterChart>
      <c:valAx>
        <c:axId val="96232576"/>
        <c:scaling>
          <c:orientation val="minMax"/>
          <c:max val="1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Brutto Akkukapazität in kWh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34496"/>
        <c:crosses val="autoZero"/>
        <c:crossBetween val="midCat"/>
      </c:valAx>
      <c:valAx>
        <c:axId val="96234496"/>
        <c:scaling>
          <c:orientation val="minMax"/>
          <c:max val="51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EPA</a:t>
                </a:r>
                <a:r>
                  <a:rPr lang="de-AT" baseline="0"/>
                  <a:t> Reichweite in km</a:t>
                </a:r>
                <a:endParaRPr lang="de-AT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623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626055</xdr:colOff>
      <xdr:row>28</xdr:row>
      <xdr:rowOff>55419</xdr:rowOff>
    </xdr:to>
    <xdr:graphicFrame macro="">
      <xdr:nvGraphicFramePr>
        <xdr:cNvPr id="4" name="Diagramm 3" title="Effizienzvergleich von Elektroaut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15</xdr:col>
      <xdr:colOff>57150</xdr:colOff>
      <xdr:row>28</xdr:row>
      <xdr:rowOff>133351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0.05759</cdr:x>
      <cdr:y>0.75913</cdr:y>
    </cdr:from>
    <cdr:to>
      <cdr:x>0.20518</cdr:x>
      <cdr:y>0.88772</cdr:y>
    </cdr:to>
    <cdr:cxnSp macro="">
      <cdr:nvCxnSpPr>
        <cdr:cNvPr id="6" name="Gerade Verbindung 5"/>
        <cdr:cNvCxnSpPr/>
      </cdr:nvCxnSpPr>
      <cdr:spPr>
        <a:xfrm xmlns:a="http://schemas.openxmlformats.org/drawingml/2006/main" flipV="1">
          <a:off x="662609" y="3981567"/>
          <a:ext cx="1697934" cy="6744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eleconomy.gov/feg/PowerSearch.do?action=noform&amp;path=1&amp;year1=2015&amp;year2=2017&amp;vtype=Electri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zoomScale="110" zoomScaleNormal="110" workbookViewId="0">
      <selection activeCell="C43" sqref="C43"/>
    </sheetView>
  </sheetViews>
  <sheetFormatPr baseColWidth="10" defaultRowHeight="15" x14ac:dyDescent="0.25"/>
  <cols>
    <col min="2" max="2" width="27.28515625" customWidth="1"/>
    <col min="3" max="3" width="15.28515625" customWidth="1"/>
    <col min="4" max="4" width="16" customWidth="1"/>
    <col min="6" max="6" width="15.42578125" customWidth="1"/>
    <col min="7" max="7" width="13.5703125" customWidth="1"/>
    <col min="8" max="8" width="12.7109375" customWidth="1"/>
  </cols>
  <sheetData>
    <row r="1" spans="1:9" ht="31.5" x14ac:dyDescent="0.5">
      <c r="B1" s="15" t="s">
        <v>33</v>
      </c>
    </row>
    <row r="2" spans="1:9" x14ac:dyDescent="0.25">
      <c r="B2" s="24" t="s">
        <v>57</v>
      </c>
      <c r="C2" s="24"/>
      <c r="D2" s="24"/>
      <c r="E2" s="24"/>
    </row>
    <row r="4" spans="1:9" x14ac:dyDescent="0.25">
      <c r="B4" t="s">
        <v>32</v>
      </c>
    </row>
    <row r="5" spans="1:9" x14ac:dyDescent="0.25">
      <c r="B5" s="1" t="s">
        <v>52</v>
      </c>
    </row>
    <row r="6" spans="1:9" x14ac:dyDescent="0.25">
      <c r="B6" s="18" t="s">
        <v>36</v>
      </c>
    </row>
    <row r="7" spans="1:9" x14ac:dyDescent="0.25">
      <c r="B7" t="s">
        <v>37</v>
      </c>
    </row>
    <row r="8" spans="1:9" x14ac:dyDescent="0.25">
      <c r="B8" t="s">
        <v>38</v>
      </c>
    </row>
    <row r="9" spans="1:9" x14ac:dyDescent="0.25">
      <c r="B9" t="s">
        <v>39</v>
      </c>
    </row>
    <row r="10" spans="1:9" x14ac:dyDescent="0.25">
      <c r="B10" t="s">
        <v>58</v>
      </c>
    </row>
    <row r="11" spans="1:9" x14ac:dyDescent="0.25">
      <c r="B11" t="s">
        <v>62</v>
      </c>
    </row>
    <row r="13" spans="1:9" x14ac:dyDescent="0.25">
      <c r="A13" s="2" t="s">
        <v>23</v>
      </c>
      <c r="B13" s="4" t="s">
        <v>0</v>
      </c>
      <c r="C13" s="3" t="s">
        <v>1</v>
      </c>
      <c r="D13" s="9" t="s">
        <v>2</v>
      </c>
      <c r="E13" t="s">
        <v>28</v>
      </c>
      <c r="F13" s="12" t="s">
        <v>26</v>
      </c>
      <c r="G13" t="s">
        <v>24</v>
      </c>
      <c r="H13" s="2" t="s">
        <v>19</v>
      </c>
    </row>
    <row r="14" spans="1:9" x14ac:dyDescent="0.25">
      <c r="A14" s="5"/>
      <c r="B14" s="6" t="s">
        <v>21</v>
      </c>
      <c r="C14" s="7" t="s">
        <v>13</v>
      </c>
      <c r="D14" s="10" t="s">
        <v>3</v>
      </c>
      <c r="E14" s="8" t="s">
        <v>25</v>
      </c>
      <c r="F14" s="10" t="s">
        <v>27</v>
      </c>
      <c r="G14" s="8" t="s">
        <v>56</v>
      </c>
      <c r="H14" s="8" t="s">
        <v>20</v>
      </c>
      <c r="I14" s="20"/>
    </row>
    <row r="15" spans="1:9" x14ac:dyDescent="0.25">
      <c r="B15" s="4"/>
      <c r="C15" s="3"/>
      <c r="D15" s="9"/>
      <c r="F15" s="12"/>
      <c r="H15" s="2"/>
    </row>
    <row r="16" spans="1:9" x14ac:dyDescent="0.25">
      <c r="A16">
        <v>1</v>
      </c>
      <c r="B16" s="4" t="s">
        <v>4</v>
      </c>
      <c r="C16" s="3">
        <v>124</v>
      </c>
      <c r="D16" s="11">
        <f>2094/C16</f>
        <v>16.887096774193548</v>
      </c>
      <c r="E16">
        <v>81</v>
      </c>
      <c r="F16" s="13">
        <f t="shared" ref="F16:F22" si="0">E16*1.609</f>
        <v>130.32900000000001</v>
      </c>
      <c r="G16">
        <v>22</v>
      </c>
      <c r="H16" s="2">
        <v>1280</v>
      </c>
    </row>
    <row r="17" spans="1:8" x14ac:dyDescent="0.25">
      <c r="A17">
        <v>2</v>
      </c>
      <c r="B17" s="4" t="s">
        <v>5</v>
      </c>
      <c r="C17" s="3">
        <v>119</v>
      </c>
      <c r="D17" s="11">
        <f t="shared" ref="D17:D35" si="1">2094/C17</f>
        <v>17.596638655462186</v>
      </c>
      <c r="E17">
        <v>238</v>
      </c>
      <c r="F17" s="13">
        <f t="shared" si="0"/>
        <v>382.94200000000001</v>
      </c>
      <c r="G17">
        <v>60</v>
      </c>
      <c r="H17" s="2">
        <v>1624</v>
      </c>
    </row>
    <row r="18" spans="1:8" x14ac:dyDescent="0.25">
      <c r="A18">
        <v>3</v>
      </c>
      <c r="B18" s="4" t="s">
        <v>6</v>
      </c>
      <c r="C18" s="3">
        <v>119</v>
      </c>
      <c r="D18" s="11">
        <f t="shared" si="1"/>
        <v>17.596638655462186</v>
      </c>
      <c r="E18">
        <v>82</v>
      </c>
      <c r="F18" s="13">
        <f t="shared" si="0"/>
        <v>131.93799999999999</v>
      </c>
      <c r="G18">
        <v>19</v>
      </c>
      <c r="H18" s="2">
        <v>1356</v>
      </c>
    </row>
    <row r="19" spans="1:8" x14ac:dyDescent="0.25">
      <c r="A19">
        <v>4</v>
      </c>
      <c r="B19" s="4" t="s">
        <v>7</v>
      </c>
      <c r="C19" s="3">
        <v>118</v>
      </c>
      <c r="D19" s="11">
        <f t="shared" si="1"/>
        <v>17.745762711864408</v>
      </c>
      <c r="E19">
        <v>114</v>
      </c>
      <c r="F19" s="13">
        <f t="shared" si="0"/>
        <v>183.42599999999999</v>
      </c>
      <c r="G19">
        <v>33</v>
      </c>
      <c r="H19" s="2">
        <v>1320</v>
      </c>
    </row>
    <row r="20" spans="1:8" x14ac:dyDescent="0.25">
      <c r="A20">
        <v>5</v>
      </c>
      <c r="B20" s="4" t="s">
        <v>8</v>
      </c>
      <c r="C20" s="3">
        <v>116</v>
      </c>
      <c r="D20" s="11">
        <f t="shared" si="1"/>
        <v>18.051724137931036</v>
      </c>
      <c r="E20">
        <v>83</v>
      </c>
      <c r="F20" s="13">
        <f t="shared" si="0"/>
        <v>133.547</v>
      </c>
      <c r="G20">
        <v>24.2</v>
      </c>
      <c r="H20" s="2">
        <v>1585</v>
      </c>
    </row>
    <row r="21" spans="1:8" x14ac:dyDescent="0.25">
      <c r="A21">
        <v>6</v>
      </c>
      <c r="B21" s="4" t="s">
        <v>14</v>
      </c>
      <c r="C21" s="3">
        <v>116</v>
      </c>
      <c r="D21" s="11">
        <f t="shared" si="1"/>
        <v>18.051724137931036</v>
      </c>
      <c r="E21">
        <v>87</v>
      </c>
      <c r="F21" s="13">
        <f t="shared" si="0"/>
        <v>139.983</v>
      </c>
      <c r="G21">
        <v>24</v>
      </c>
      <c r="H21" s="2">
        <v>1355</v>
      </c>
    </row>
    <row r="22" spans="1:8" x14ac:dyDescent="0.25">
      <c r="A22">
        <v>7</v>
      </c>
      <c r="B22" s="4" t="s">
        <v>9</v>
      </c>
      <c r="C22" s="3">
        <v>114</v>
      </c>
      <c r="D22" s="11">
        <f t="shared" si="1"/>
        <v>18.368421052631579</v>
      </c>
      <c r="E22">
        <v>84</v>
      </c>
      <c r="F22" s="13">
        <f t="shared" si="0"/>
        <v>135.15600000000001</v>
      </c>
      <c r="G22">
        <v>24</v>
      </c>
      <c r="H22" s="2">
        <v>1520</v>
      </c>
    </row>
    <row r="23" spans="1:8" x14ac:dyDescent="0.25">
      <c r="A23">
        <v>8</v>
      </c>
      <c r="B23" s="4" t="s">
        <v>10</v>
      </c>
      <c r="C23" s="3">
        <v>112</v>
      </c>
      <c r="D23" s="11">
        <f t="shared" si="1"/>
        <v>18.696428571428573</v>
      </c>
      <c r="E23">
        <v>62</v>
      </c>
      <c r="F23" s="13">
        <v>101</v>
      </c>
      <c r="G23">
        <v>16</v>
      </c>
      <c r="H23" s="2">
        <v>1110</v>
      </c>
    </row>
    <row r="24" spans="1:8" x14ac:dyDescent="0.25">
      <c r="A24">
        <v>9</v>
      </c>
      <c r="B24" s="4" t="s">
        <v>11</v>
      </c>
      <c r="C24" s="3">
        <v>112</v>
      </c>
      <c r="D24" s="11">
        <f t="shared" si="1"/>
        <v>18.696428571428573</v>
      </c>
      <c r="E24">
        <v>107</v>
      </c>
      <c r="F24" s="13">
        <f t="shared" ref="F24:F37" si="2">E24*1.609</f>
        <v>172.16300000000001</v>
      </c>
      <c r="G24">
        <v>30</v>
      </c>
      <c r="H24" s="2">
        <v>1540</v>
      </c>
    </row>
    <row r="25" spans="1:8" x14ac:dyDescent="0.25">
      <c r="A25">
        <v>10</v>
      </c>
      <c r="B25" s="4" t="s">
        <v>22</v>
      </c>
      <c r="C25" s="3">
        <v>107</v>
      </c>
      <c r="D25" s="11">
        <f t="shared" si="1"/>
        <v>19.570093457943926</v>
      </c>
      <c r="E25">
        <v>68</v>
      </c>
      <c r="F25" s="13">
        <f t="shared" si="2"/>
        <v>109.41200000000001</v>
      </c>
      <c r="G25">
        <v>17.600000000000001</v>
      </c>
      <c r="H25" s="2">
        <v>980</v>
      </c>
    </row>
    <row r="26" spans="1:8" x14ac:dyDescent="0.25">
      <c r="A26">
        <v>11</v>
      </c>
      <c r="B26" s="4" t="s">
        <v>12</v>
      </c>
      <c r="C26" s="3">
        <v>105</v>
      </c>
      <c r="D26" s="11">
        <f t="shared" si="1"/>
        <v>19.942857142857143</v>
      </c>
      <c r="E26">
        <v>93</v>
      </c>
      <c r="F26" s="13">
        <f t="shared" si="2"/>
        <v>149.637</v>
      </c>
      <c r="G26">
        <v>27</v>
      </c>
      <c r="H26" s="2">
        <v>1700</v>
      </c>
    </row>
    <row r="27" spans="1:8" x14ac:dyDescent="0.25">
      <c r="A27">
        <v>12</v>
      </c>
      <c r="B27" s="4" t="s">
        <v>15</v>
      </c>
      <c r="C27" s="3">
        <v>105</v>
      </c>
      <c r="D27" s="11">
        <f t="shared" si="1"/>
        <v>19.942857142857143</v>
      </c>
      <c r="E27">
        <v>76</v>
      </c>
      <c r="F27" s="13">
        <f t="shared" si="2"/>
        <v>122.28399999999999</v>
      </c>
      <c r="G27">
        <v>23</v>
      </c>
      <c r="H27" s="2">
        <v>1700</v>
      </c>
    </row>
    <row r="28" spans="1:8" x14ac:dyDescent="0.25">
      <c r="A28">
        <v>13</v>
      </c>
      <c r="B28" s="4" t="s">
        <v>53</v>
      </c>
      <c r="C28" s="3">
        <v>104</v>
      </c>
      <c r="D28" s="11">
        <f t="shared" si="1"/>
        <v>20.134615384615383</v>
      </c>
      <c r="E28">
        <v>218</v>
      </c>
      <c r="F28" s="13">
        <f t="shared" si="2"/>
        <v>350.762</v>
      </c>
      <c r="G28">
        <v>60</v>
      </c>
      <c r="H28" s="2">
        <v>2085</v>
      </c>
    </row>
    <row r="29" spans="1:8" x14ac:dyDescent="0.25">
      <c r="A29">
        <v>14</v>
      </c>
      <c r="B29" s="4" t="s">
        <v>54</v>
      </c>
      <c r="C29" s="3">
        <v>103</v>
      </c>
      <c r="D29" s="11">
        <f t="shared" si="1"/>
        <v>20.33009708737864</v>
      </c>
      <c r="E29">
        <v>294</v>
      </c>
      <c r="F29" s="13">
        <f>E29*1.609</f>
        <v>473.04599999999999</v>
      </c>
      <c r="G29">
        <v>90</v>
      </c>
      <c r="H29" s="2">
        <v>2200</v>
      </c>
    </row>
    <row r="30" spans="1:8" x14ac:dyDescent="0.25">
      <c r="A30">
        <v>15</v>
      </c>
      <c r="B30" s="4" t="s">
        <v>29</v>
      </c>
      <c r="C30" s="3">
        <v>95</v>
      </c>
      <c r="D30" s="11">
        <f t="shared" si="1"/>
        <v>22.042105263157893</v>
      </c>
      <c r="E30">
        <v>210</v>
      </c>
      <c r="F30" s="13">
        <f t="shared" si="2"/>
        <v>337.89</v>
      </c>
      <c r="G30">
        <v>60</v>
      </c>
      <c r="H30" s="2">
        <v>1960</v>
      </c>
    </row>
    <row r="31" spans="1:8" x14ac:dyDescent="0.25">
      <c r="A31">
        <v>16</v>
      </c>
      <c r="B31" s="4" t="s">
        <v>55</v>
      </c>
      <c r="C31" s="3">
        <v>93</v>
      </c>
      <c r="D31" s="11">
        <f t="shared" si="1"/>
        <v>22.516129032258064</v>
      </c>
      <c r="E31">
        <v>200</v>
      </c>
      <c r="F31" s="13">
        <f t="shared" si="2"/>
        <v>321.8</v>
      </c>
      <c r="G31">
        <v>60</v>
      </c>
      <c r="H31" s="2">
        <v>2050</v>
      </c>
    </row>
    <row r="32" spans="1:8" x14ac:dyDescent="0.25">
      <c r="A32">
        <v>17</v>
      </c>
      <c r="B32" s="4" t="s">
        <v>30</v>
      </c>
      <c r="C32" s="3">
        <v>89</v>
      </c>
      <c r="D32" s="11">
        <f t="shared" si="1"/>
        <v>23.528089887640448</v>
      </c>
      <c r="E32">
        <v>265</v>
      </c>
      <c r="F32" s="13">
        <f t="shared" si="2"/>
        <v>426.38499999999999</v>
      </c>
      <c r="G32">
        <v>90</v>
      </c>
      <c r="H32" s="2">
        <v>2100</v>
      </c>
    </row>
    <row r="33" spans="1:8" x14ac:dyDescent="0.25">
      <c r="A33">
        <v>18</v>
      </c>
      <c r="B33" s="4" t="s">
        <v>16</v>
      </c>
      <c r="C33" s="3">
        <v>89</v>
      </c>
      <c r="D33" s="11">
        <f t="shared" si="1"/>
        <v>23.528089887640448</v>
      </c>
      <c r="E33">
        <v>257</v>
      </c>
      <c r="F33" s="13">
        <f t="shared" si="2"/>
        <v>413.51299999999998</v>
      </c>
      <c r="G33">
        <v>90</v>
      </c>
      <c r="H33" s="2">
        <v>2200</v>
      </c>
    </row>
    <row r="34" spans="1:8" x14ac:dyDescent="0.25">
      <c r="A34">
        <v>19</v>
      </c>
      <c r="B34" s="4" t="s">
        <v>17</v>
      </c>
      <c r="C34" s="3">
        <v>84</v>
      </c>
      <c r="D34" s="11">
        <f t="shared" si="1"/>
        <v>24.928571428571427</v>
      </c>
      <c r="E34">
        <v>87</v>
      </c>
      <c r="F34" s="13">
        <f t="shared" si="2"/>
        <v>139.983</v>
      </c>
      <c r="G34">
        <v>28</v>
      </c>
      <c r="H34" s="2">
        <v>1725</v>
      </c>
    </row>
    <row r="35" spans="1:8" x14ac:dyDescent="0.25">
      <c r="A35">
        <v>20</v>
      </c>
      <c r="B35" s="4" t="s">
        <v>18</v>
      </c>
      <c r="C35" s="3">
        <v>72</v>
      </c>
      <c r="D35" s="11">
        <f t="shared" si="1"/>
        <v>29.083333333333332</v>
      </c>
      <c r="E35">
        <v>187</v>
      </c>
      <c r="F35" s="13">
        <f t="shared" si="2"/>
        <v>300.88299999999998</v>
      </c>
      <c r="G35">
        <v>80</v>
      </c>
      <c r="H35" s="2">
        <v>2400</v>
      </c>
    </row>
    <row r="36" spans="1:8" x14ac:dyDescent="0.25">
      <c r="A36">
        <v>21</v>
      </c>
      <c r="B36" s="14" t="s">
        <v>31</v>
      </c>
      <c r="D36" s="12">
        <v>17.2</v>
      </c>
      <c r="E36">
        <v>88</v>
      </c>
      <c r="F36" s="13">
        <f t="shared" si="2"/>
        <v>141.59199999999998</v>
      </c>
      <c r="G36">
        <v>24</v>
      </c>
      <c r="H36" s="2">
        <v>1540</v>
      </c>
    </row>
    <row r="37" spans="1:8" x14ac:dyDescent="0.25">
      <c r="A37">
        <v>22</v>
      </c>
      <c r="B37" s="14" t="s">
        <v>34</v>
      </c>
      <c r="D37" s="12">
        <v>18</v>
      </c>
      <c r="E37">
        <v>160</v>
      </c>
      <c r="F37" s="13">
        <f t="shared" si="2"/>
        <v>257.44</v>
      </c>
      <c r="G37">
        <v>44</v>
      </c>
      <c r="H37" s="2">
        <v>1560</v>
      </c>
    </row>
    <row r="38" spans="1:8" x14ac:dyDescent="0.25">
      <c r="A38">
        <v>23</v>
      </c>
      <c r="B38" s="14" t="s">
        <v>40</v>
      </c>
      <c r="D38" s="17">
        <v>17.2</v>
      </c>
      <c r="E38">
        <v>68</v>
      </c>
      <c r="F38" s="12">
        <v>109</v>
      </c>
      <c r="G38">
        <v>19</v>
      </c>
      <c r="H38" s="16">
        <v>1230</v>
      </c>
    </row>
    <row r="39" spans="1:8" x14ac:dyDescent="0.25">
      <c r="A39">
        <v>24</v>
      </c>
      <c r="B39" s="14" t="s">
        <v>35</v>
      </c>
      <c r="C39">
        <v>134</v>
      </c>
      <c r="D39" s="17">
        <f>2094/C39</f>
        <v>15.626865671641792</v>
      </c>
      <c r="E39">
        <v>124</v>
      </c>
      <c r="F39" s="13">
        <f>E39*1.609</f>
        <v>199.51599999999999</v>
      </c>
      <c r="G39">
        <v>31</v>
      </c>
      <c r="H39" s="2">
        <v>1500</v>
      </c>
    </row>
    <row r="40" spans="1:8" x14ac:dyDescent="0.25">
      <c r="A40">
        <v>25</v>
      </c>
      <c r="B40" s="14" t="s">
        <v>51</v>
      </c>
      <c r="C40">
        <v>98</v>
      </c>
      <c r="D40" s="17">
        <f>2094/C40</f>
        <v>21.367346938775512</v>
      </c>
      <c r="E40">
        <v>315</v>
      </c>
      <c r="F40" s="22">
        <f>E40*1.609</f>
        <v>506.83499999999998</v>
      </c>
      <c r="G40">
        <v>100</v>
      </c>
      <c r="H40" s="21">
        <v>2200</v>
      </c>
    </row>
    <row r="41" spans="1:8" x14ac:dyDescent="0.25">
      <c r="A41">
        <v>26</v>
      </c>
      <c r="B41" s="14" t="s">
        <v>60</v>
      </c>
      <c r="C41">
        <v>117</v>
      </c>
      <c r="D41" s="17">
        <f t="shared" ref="D41:D42" si="3">2094/C41</f>
        <v>17.897435897435898</v>
      </c>
      <c r="E41">
        <v>72</v>
      </c>
      <c r="F41" s="22">
        <f t="shared" ref="F41:F42" si="4">E41*1.609</f>
        <v>115.848</v>
      </c>
      <c r="G41">
        <v>22</v>
      </c>
      <c r="H41" s="23">
        <v>1415</v>
      </c>
    </row>
    <row r="42" spans="1:8" x14ac:dyDescent="0.25">
      <c r="A42">
        <v>27</v>
      </c>
      <c r="B42" s="14" t="s">
        <v>59</v>
      </c>
      <c r="C42">
        <v>111</v>
      </c>
      <c r="D42" s="17">
        <f t="shared" si="3"/>
        <v>18.864864864864863</v>
      </c>
      <c r="E42">
        <v>97</v>
      </c>
      <c r="F42" s="22">
        <f t="shared" si="4"/>
        <v>156.07300000000001</v>
      </c>
      <c r="G42">
        <v>33</v>
      </c>
      <c r="H42" s="23">
        <v>1440</v>
      </c>
    </row>
    <row r="43" spans="1:8" x14ac:dyDescent="0.25">
      <c r="A43">
        <v>28</v>
      </c>
      <c r="B43" s="14" t="s">
        <v>61</v>
      </c>
      <c r="C43">
        <v>106</v>
      </c>
      <c r="D43" s="17">
        <f>2094/C43</f>
        <v>19.754716981132077</v>
      </c>
      <c r="E43">
        <v>53</v>
      </c>
      <c r="F43" s="22">
        <f>E43*1.609</f>
        <v>85.277000000000001</v>
      </c>
      <c r="G43">
        <v>18.399999999999999</v>
      </c>
      <c r="H43" s="23">
        <v>1730</v>
      </c>
    </row>
  </sheetData>
  <mergeCells count="1">
    <mergeCell ref="B2:E2"/>
  </mergeCells>
  <hyperlinks>
    <hyperlink ref="B5" r:id="rId1"/>
  </hyperlinks>
  <pageMargins left="0.7" right="0.7" top="0.78740157499999996" bottom="0.78740157499999996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A43"/>
  <sheetViews>
    <sheetView topLeftCell="A11" zoomScaleNormal="100" workbookViewId="0">
      <selection activeCell="G32" sqref="G32"/>
    </sheetView>
  </sheetViews>
  <sheetFormatPr baseColWidth="10" defaultRowHeight="15" x14ac:dyDescent="0.25"/>
  <sheetData>
    <row r="32" spans="1:1" x14ac:dyDescent="0.25">
      <c r="A32" s="19" t="s">
        <v>41</v>
      </c>
    </row>
    <row r="33" spans="1:1" x14ac:dyDescent="0.25">
      <c r="A33" s="19"/>
    </row>
    <row r="34" spans="1:1" x14ac:dyDescent="0.25">
      <c r="A34" t="s">
        <v>50</v>
      </c>
    </row>
    <row r="35" spans="1:1" x14ac:dyDescent="0.25">
      <c r="A35" t="s">
        <v>42</v>
      </c>
    </row>
    <row r="37" spans="1:1" x14ac:dyDescent="0.25">
      <c r="A37" t="s">
        <v>43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2" spans="1:1" x14ac:dyDescent="0.25">
      <c r="A42" t="s">
        <v>44</v>
      </c>
    </row>
    <row r="43" spans="1:1" x14ac:dyDescent="0.25">
      <c r="A43" t="s">
        <v>45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A36"/>
  <sheetViews>
    <sheetView zoomScale="98" zoomScaleNormal="98" workbookViewId="0">
      <selection activeCell="A32" sqref="A32"/>
    </sheetView>
  </sheetViews>
  <sheetFormatPr baseColWidth="10" defaultRowHeight="15" x14ac:dyDescent="0.25"/>
  <sheetData>
    <row r="34" spans="1:1" x14ac:dyDescent="0.25">
      <c r="A34" s="19" t="s">
        <v>41</v>
      </c>
    </row>
    <row r="36" spans="1:1" x14ac:dyDescent="0.25">
      <c r="A36" t="s">
        <v>49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</vt:lpstr>
      <vt:lpstr>Verbrauch vs Reichweite</vt:lpstr>
      <vt:lpstr>Akkukapazität vs Reichweite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2016-11-06T20:17:44Z</dcterms:created>
  <dcterms:modified xsi:type="dcterms:W3CDTF">2017-03-26T07:13:38Z</dcterms:modified>
</cp:coreProperties>
</file>